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<sst xmlns="http://schemas.openxmlformats.org/spreadsheetml/2006/main" count="115" uniqueCount="67">
  <si>
    <t xml:space="preserve">CONVOCATÒRIA 07/25</t>
  </si>
  <si>
    <t xml:space="preserve">OPERARI/A DE MEDI AMBIENT</t>
  </si>
  <si>
    <t xml:space="preserve">EXPTE. Nº.</t>
  </si>
  <si>
    <t xml:space="preserve">5017/2025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</si>
  <si>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</si>
  <si>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</si>
  <si>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</si>
  <si>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</si>
  <si>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</si>
  <si>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</si>
  <si>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</si>
  <si>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</si>
  <si>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</si>
  <si>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</si>
  <si>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</si>
  <si>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</si>
  <si>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</si>
  <si>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</si>
  <si>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</si>
  <si>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</si>
  <si>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</si>
  <si>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</si>
  <si>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</si>
  <si>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</si>
  <si>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</si>
  <si>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</si>
  <si>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</si>
  <si>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</si>
  <si>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</si>
  <si>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</si>
  <si>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</si>
  <si>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</si>
  <si>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</si>
  <si>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</si>
  <si>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</si>
  <si>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</si>
  <si>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</si>
  <si>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</si>
  <si>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</si>
  <si>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</si>
  <si>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</si>
  <si>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</si>
  <si>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</si>
  <si>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</si>
  <si>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</si>
  <si>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</si>
  <si>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</si>
  <si>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</si>
  <si>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</si>
  <si>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</si>
  <si>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</si>
  <si>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A2</t>
  </si>
  <si>
    <t xml:space="preserve">IDIOMA</t>
  </si>
  <si>
    <t xml:space="preserve">NIVELL</t>
  </si>
  <si>
    <t xml:space="preserve">B1</t>
  </si>
  <si>
    <t xml:space="preserve">VALENCIÀ</t>
  </si>
  <si>
    <t xml:space="preserve">B2</t>
  </si>
  <si>
    <t xml:space="preserve">C1</t>
  </si>
  <si>
    <t xml:space="preserve">TOTAL VALENCIÀ</t>
  </si>
  <si>
    <t xml:space="preserve">C2</t>
  </si>
  <si>
    <t xml:space="preserve">Llenguatge administratiu</t>
  </si>
  <si>
    <t xml:space="preserve">CONEIXEMENTS D'ALTRES IDIOMES   (màx. 3,00 p.)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</si>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</sst>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General"/>
    <numFmt numFmtId="173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25" colorId="64" zoomScale="100" zoomScaleNormal="100" zoomScalePageLayoutView="100" workbookViewId="0">
      <selection pane="topLeft" activeCell="J132" activeCellId="0" sqref="J132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M116" s="2" t="s">
        <v>51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52</v>
      </c>
      <c r="C117" s="142" t="s">
        <v>53</v>
      </c>
      <c r="D117" s="143"/>
      <c r="E117" s="143"/>
      <c r="F117" s="143"/>
      <c r="G117" s="143"/>
      <c r="H117" s="143"/>
      <c r="I117" s="143"/>
      <c r="J117" s="140"/>
      <c r="K117" s="36"/>
      <c r="M117" s="2" t="s">
        <v>54</v>
      </c>
    </row>
    <row r="118" s="2" customFormat="true" ht="21" hidden="false" customHeight="true" outlineLevel="0" collapsed="false">
      <c r="A118" s="144"/>
      <c r="B118" s="48" t="s">
        <v>55</v>
      </c>
      <c r="C118" s="142"/>
      <c r="D118" s="143"/>
      <c r="E118" s="143"/>
      <c r="F118" s="143"/>
      <c r="G118" s="143"/>
      <c r="H118" s="143"/>
      <c r="I118" s="143"/>
      <c r="J118" s="145" t="b">
        <f aca="false">IF(C118="A2","0,50",IF(C118="B1","1,00",IF(C118="B2","1,50",IF(C118="C1","2,00",IF(C118="C2","3,00",IF(C118="Llenguatge administratiu","3,00"))))))</f>
        <v>0</v>
      </c>
      <c r="K118" s="36"/>
      <c r="M118" s="2" t="s">
        <v>56</v>
      </c>
    </row>
    <row r="119" s="2" customFormat="true" ht="21.75" hidden="false" customHeight="true" outlineLevel="0" collapsed="false">
      <c r="A119" s="146"/>
      <c r="B119" s="48" t="s">
        <v>55</v>
      </c>
      <c r="C119" s="142"/>
      <c r="D119" s="143"/>
      <c r="E119" s="143"/>
      <c r="F119" s="143"/>
      <c r="G119" s="143"/>
      <c r="H119" s="143"/>
      <c r="I119" s="143"/>
      <c r="J119" s="145" t="b">
        <f aca="false">IF(C119="A2","0,50",IF(C119="B1","1,00",IF(C119="B2","1,50",IF(C119="C1","2,00",IF(C119="C2","3,00",IF(C119="Llenguatge administratiu","3,00"))))))</f>
        <v>0</v>
      </c>
      <c r="K119" s="60"/>
      <c r="M119" s="2" t="s">
        <v>57</v>
      </c>
    </row>
    <row r="120" s="90" customFormat="true" ht="17.25" hidden="false" customHeight="true" outlineLevel="0" collapsed="false">
      <c r="A120" s="89"/>
      <c r="B120" s="94"/>
      <c r="C120" s="94"/>
      <c r="D120" s="147"/>
      <c r="E120" s="147"/>
      <c r="F120" s="147"/>
      <c r="G120" s="148" t="s">
        <v>58</v>
      </c>
      <c r="H120" s="148"/>
      <c r="I120" s="148"/>
      <c r="J120" s="149" t="n">
        <f aca="false">IF((J118+J119)&gt;3,"3,00",(J118+J119))</f>
        <v>0</v>
      </c>
      <c r="K120" s="150"/>
      <c r="M120" s="90" t="s">
        <v>59</v>
      </c>
    </row>
    <row r="121" s="90" customFormat="true" ht="17.25" hidden="false" customHeight="true" outlineLevel="0" collapsed="false">
      <c r="A121" s="89"/>
      <c r="B121" s="94"/>
      <c r="C121" s="94"/>
      <c r="D121" s="147"/>
      <c r="E121" s="147"/>
      <c r="F121" s="147"/>
      <c r="G121" s="151"/>
      <c r="H121" s="151"/>
      <c r="I121" s="151"/>
      <c r="J121" s="96"/>
      <c r="K121" s="152"/>
      <c r="M121" s="90" t="s">
        <v>60</v>
      </c>
    </row>
    <row r="122" customFormat="false" ht="27.75" hidden="false" customHeight="true" outlineLevel="0" collapsed="false">
      <c r="A122" s="153"/>
      <c r="B122" s="154" t="s">
        <v>61</v>
      </c>
      <c r="C122" s="154"/>
      <c r="D122" s="136"/>
      <c r="E122" s="137"/>
      <c r="G122" s="138"/>
      <c r="H122" s="139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42" t="s">
        <v>52</v>
      </c>
      <c r="C123" s="142" t="s">
        <v>53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6"/>
      <c r="B124" s="48"/>
      <c r="C124" s="48"/>
      <c r="D124" s="143"/>
      <c r="E124" s="143"/>
      <c r="F124" s="143"/>
      <c r="G124" s="143"/>
      <c r="H124" s="143"/>
      <c r="I124" s="143"/>
      <c r="J124" s="109" t="n">
        <f aca="false">IF(C124="A2","0,50",IF(C124="B1","1,00",IF(C124="B2","1,50",IF(C124="C1","2,00",IF(C124="C2","3,00")))))</f>
        <v>0</v>
      </c>
      <c r="K124" s="60"/>
      <c r="M124" s="2" t="s">
        <v>51</v>
      </c>
    </row>
    <row r="125" s="2" customFormat="true" ht="21.75" hidden="false" customHeight="true" outlineLevel="0" collapsed="false">
      <c r="A125" s="146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54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56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57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59</v>
      </c>
    </row>
    <row r="129" s="90" customFormat="true" ht="17.25" hidden="false" customHeight="true" outlineLevel="0" collapsed="false">
      <c r="A129" s="89"/>
      <c r="B129" s="94"/>
      <c r="C129" s="94"/>
      <c r="D129" s="147"/>
      <c r="E129" s="147"/>
      <c r="F129" s="147"/>
      <c r="G129" s="148" t="s">
        <v>62</v>
      </c>
      <c r="H129" s="148"/>
      <c r="I129" s="148"/>
      <c r="J129" s="92" t="n">
        <f aca="false">IF((J124+J125+J126+J127+J128)&gt;3,3,J124+J125+J126+J127+J128)</f>
        <v>0</v>
      </c>
      <c r="K129" s="150"/>
    </row>
    <row r="130" customFormat="false" ht="14.25" hidden="false" customHeight="false" outlineLevel="0" collapsed="false">
      <c r="A130" s="153"/>
      <c r="B130" s="143"/>
      <c r="C130" s="143"/>
      <c r="D130" s="143"/>
      <c r="E130" s="143"/>
      <c r="F130" s="143"/>
      <c r="G130" s="155"/>
      <c r="H130" s="155"/>
      <c r="I130" s="155"/>
      <c r="J130" s="156"/>
      <c r="K130" s="157"/>
      <c r="M130" s="136"/>
    </row>
    <row r="131" s="163" customFormat="true" ht="18" hidden="false" customHeight="true" outlineLevel="0" collapsed="false">
      <c r="A131" s="158"/>
      <c r="B131" s="159"/>
      <c r="C131" s="159"/>
      <c r="D131" s="159"/>
      <c r="E131" s="159"/>
      <c r="F131" s="160" t="s">
        <v>63</v>
      </c>
      <c r="G131" s="160"/>
      <c r="H131" s="160"/>
      <c r="I131" s="160"/>
      <c r="J131" s="161" t="n">
        <f aca="false">IF((J81+J107+J114+J120+J129)&gt;30,"30,00",(J81+J107+J114+J120+J129))</f>
        <v>0</v>
      </c>
      <c r="K131" s="161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4"/>
      <c r="M132" s="136"/>
    </row>
    <row r="133" customFormat="false" ht="18" hidden="false" customHeight="true" outlineLevel="0" collapsed="false">
      <c r="A133" s="13"/>
      <c r="B133" s="9" t="s">
        <v>64</v>
      </c>
      <c r="C133" s="165"/>
      <c r="D133" s="165"/>
      <c r="E133" s="165"/>
      <c r="F133" s="166"/>
      <c r="G133" s="167"/>
      <c r="H133" s="168"/>
      <c r="I133" s="168"/>
      <c r="J133" s="169"/>
      <c r="K133" s="170"/>
    </row>
    <row r="134" customFormat="false" ht="18" hidden="false" customHeight="true" outlineLevel="0" collapsed="false">
      <c r="A134" s="13"/>
      <c r="B134" s="171" t="s">
        <v>65</v>
      </c>
      <c r="C134" s="171"/>
      <c r="D134" s="171"/>
      <c r="E134" s="171"/>
      <c r="F134" s="171"/>
      <c r="G134" s="171"/>
      <c r="H134" s="171"/>
      <c r="I134" s="171"/>
      <c r="J134" s="171"/>
      <c r="K134" s="171"/>
    </row>
    <row r="135" customFormat="false" ht="18" hidden="true" customHeight="true" outlineLevel="0" collapsed="false">
      <c r="A135" s="13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</row>
    <row r="136" customFormat="false" ht="0.75" hidden="false" customHeight="true" outlineLevel="0" collapsed="false">
      <c r="A136" s="13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</row>
    <row r="137" customFormat="false" ht="9" hidden="false" customHeight="true" outlineLevel="0" collapsed="false">
      <c r="A137" s="13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</row>
    <row r="138" customFormat="false" ht="14.25" hidden="false" customHeight="false" outlineLevel="0" collapsed="false">
      <c r="A138" s="172"/>
      <c r="B138" s="173" t="s">
        <v>66</v>
      </c>
      <c r="C138" s="174"/>
      <c r="D138" s="175"/>
      <c r="E138" s="175"/>
      <c r="F138" s="176"/>
      <c r="G138" s="176"/>
      <c r="H138" s="176"/>
      <c r="I138" s="176"/>
      <c r="J138" s="176"/>
      <c r="K138" s="177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C122"/>
    <mergeCell ref="J122:J123"/>
    <mergeCell ref="K122:K123"/>
    <mergeCell ref="G129:I129"/>
    <mergeCell ref="F131:I131"/>
    <mergeCell ref="J131:K131"/>
    <mergeCell ref="B134:K137"/>
  </mergeCells>
  <dataValidations count="4">
    <dataValidation allowBlank="false" errorStyle="stop" operator="between" showDropDown="false" showErrorMessage="true" showInputMessage="true" sqref="C124:C128" type="list">
      <formula1>$M$124:$M$128</formula1>
      <formula2>0</formula2>
    </dataValidation>
    <dataValidation allowBlank="true" errorStyle="stop" operator="between" showDropDown="false" showErrorMessage="true" showInputMessage="true" sqref="C118:C119" type="list">
      <formula1>$M$116:$M$121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2025-08-11T19:02:30Z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